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ISTEMA\INFORMACIÓN FUNDAMENTAL\Fracciones\FRACCIÓN VI\Inciso n\2025\ESTADISTICAS ACUMULADO JUNIO Excel\"/>
    </mc:Choice>
  </mc:AlternateContent>
  <xr:revisionPtr revIDLastSave="0" documentId="8_{18169146-FE3C-4E35-B3C0-055955F09BFD}" xr6:coauthVersionLast="47" xr6:coauthVersionMax="47" xr10:uidLastSave="{00000000-0000-0000-0000-000000000000}"/>
  <bookViews>
    <workbookView xWindow="-120" yWindow="-120" windowWidth="29040" windowHeight="15720" tabRatio="777" xr2:uid="{B6AF7E0B-E07F-4A9E-B628-48CE0FF111D5}"/>
  </bookViews>
  <sheets>
    <sheet name="Junio-2025" sheetId="31" r:id="rId1"/>
    <sheet name="Mayo-2025" sheetId="30" r:id="rId2"/>
    <sheet name="Abril-2025" sheetId="29" r:id="rId3"/>
    <sheet name="Marzo-2025" sheetId="28" r:id="rId4"/>
    <sheet name="Febrero-2025" sheetId="27" r:id="rId5"/>
    <sheet name="Enero-2025" sheetId="26" r:id="rId6"/>
    <sheet name="24-Jul" sheetId="8" state="hidden" r:id="rId7"/>
    <sheet name="24-Ago" sheetId="9" state="hidden" r:id="rId8"/>
    <sheet name="24-Sep" sheetId="10" state="hidden" r:id="rId9"/>
    <sheet name="24-Oct" sheetId="11" state="hidden" r:id="rId10"/>
    <sheet name="24-Nov" sheetId="12" state="hidden" r:id="rId11"/>
    <sheet name="24-Dic" sheetId="13" state="hidden" r:id="rId12"/>
    <sheet name="Acumulado25" sheetId="3" r:id="rId1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1" l="1"/>
  <c r="C15" i="31"/>
  <c r="C6" i="31" s="1"/>
  <c r="J13" i="31"/>
  <c r="I13" i="31"/>
  <c r="E13" i="31"/>
  <c r="L4" i="31"/>
  <c r="K4" i="31"/>
  <c r="J4" i="31"/>
  <c r="J6" i="31" s="1"/>
  <c r="E4" i="31"/>
  <c r="D4" i="31"/>
  <c r="C4" i="31"/>
  <c r="C15" i="30"/>
  <c r="C6" i="30" s="1"/>
  <c r="J13" i="30"/>
  <c r="I13" i="30"/>
  <c r="E13" i="30"/>
  <c r="D13" i="30"/>
  <c r="L4" i="30"/>
  <c r="K4" i="30"/>
  <c r="J4" i="30"/>
  <c r="J6" i="30" s="1"/>
  <c r="E4" i="30"/>
  <c r="D4" i="30"/>
  <c r="C4" i="30"/>
  <c r="C15" i="29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31" l="1"/>
  <c r="K6" i="31"/>
  <c r="E6" i="31"/>
  <c r="D6" i="31"/>
  <c r="L6" i="30"/>
  <c r="K6" i="30"/>
  <c r="E6" i="30"/>
  <c r="D6" i="30"/>
  <c r="L6" i="29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<sst xmlns="http://schemas.openxmlformats.org/spreadsheetml/2006/main" count="650" uniqueCount="47">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</sst>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6C08-8398-48C0-9CD4-A314C43C1C15}">
  <sheetPr>
    <pageSetUpPr fitToPage="1"/>
  </sheetPr>
  <dimension ref="A1:T24"/>
  <sheetViews>
    <sheetView tabSelected="1" zoomScale="120" zoomScaleNormal="120" workbookViewId="0">
      <selection activeCell="D17" sqref="D1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40</v>
      </c>
      <c r="B3" s="23"/>
      <c r="C3" s="3">
        <v>1431</v>
      </c>
      <c r="D3" s="3">
        <v>4385</v>
      </c>
      <c r="E3" s="18">
        <v>8808</v>
      </c>
      <c r="H3" s="23" t="s">
        <v>40</v>
      </c>
      <c r="I3" s="23"/>
      <c r="J3" s="3">
        <v>758</v>
      </c>
      <c r="K3" s="3">
        <v>1299</v>
      </c>
      <c r="L3" s="3">
        <v>2920</v>
      </c>
    </row>
    <row r="4" spans="1:20" x14ac:dyDescent="0.25">
      <c r="A4" s="25" t="s">
        <v>6</v>
      </c>
      <c r="B4" s="25"/>
      <c r="C4" s="4">
        <f>SUM(C3)</f>
        <v>1431</v>
      </c>
      <c r="D4" s="4">
        <f>SUM(D3)</f>
        <v>4385</v>
      </c>
      <c r="E4" s="4">
        <f t="shared" ref="E4" si="0">SUM(E3)</f>
        <v>8808</v>
      </c>
      <c r="H4" s="25" t="s">
        <v>6</v>
      </c>
      <c r="I4" s="25"/>
      <c r="J4" s="4">
        <f>SUM(J3)</f>
        <v>758</v>
      </c>
      <c r="K4" s="4">
        <f t="shared" ref="K4:L4" si="1">SUM(K3)</f>
        <v>1299</v>
      </c>
      <c r="L4" s="4">
        <f t="shared" si="1"/>
        <v>2920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47.7</v>
      </c>
      <c r="D6" s="6">
        <f>D4/C4</f>
        <v>3.0642907058001398</v>
      </c>
      <c r="E6" s="6">
        <f>E4/D4</f>
        <v>2.0086659064994299</v>
      </c>
      <c r="H6" s="25" t="s">
        <v>7</v>
      </c>
      <c r="I6" s="25"/>
      <c r="J6" s="6">
        <f>J4/A15</f>
        <v>25.266666666666666</v>
      </c>
      <c r="K6" s="6">
        <f>K4/J4</f>
        <v>1.7137203166226913</v>
      </c>
      <c r="L6" s="6">
        <f>L4/K4</f>
        <v>2.2478829869130101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1096</v>
      </c>
      <c r="D13" s="8">
        <f>C3/D3</f>
        <v>0.32633979475484609</v>
      </c>
      <c r="E13" s="8">
        <f>D3/E3</f>
        <v>0.49784287011807449</v>
      </c>
      <c r="I13" s="8">
        <f>K3/J3</f>
        <v>1.7137203166226913</v>
      </c>
      <c r="J13" s="8">
        <f>L3/K3</f>
        <v>2.2478829869130101</v>
      </c>
      <c r="L13">
        <v>637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47.7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2EA3-1D96-4C20-9A76-26ABAD3672CA}">
  <dimension ref="A1:T24"/>
  <sheetViews>
    <sheetView zoomScale="120" zoomScaleNormal="120" workbookViewId="0">
      <selection activeCell="N3" sqref="N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39</v>
      </c>
      <c r="B3" s="23"/>
      <c r="C3" s="3">
        <v>1777</v>
      </c>
      <c r="D3" s="3">
        <v>4583</v>
      </c>
      <c r="E3" s="18">
        <v>9599</v>
      </c>
      <c r="H3" s="23" t="s">
        <v>39</v>
      </c>
      <c r="I3" s="23"/>
      <c r="J3" s="3">
        <v>825</v>
      </c>
      <c r="K3" s="3">
        <v>1546</v>
      </c>
      <c r="L3" s="3">
        <v>2920</v>
      </c>
    </row>
    <row r="4" spans="1:20" x14ac:dyDescent="0.25">
      <c r="A4" s="25" t="s">
        <v>6</v>
      </c>
      <c r="B4" s="25"/>
      <c r="C4" s="4">
        <f>SUM(C3)</f>
        <v>1777</v>
      </c>
      <c r="D4" s="4">
        <f>SUM(D3)</f>
        <v>4583</v>
      </c>
      <c r="E4" s="4">
        <f t="shared" ref="E4" si="0">SUM(E3)</f>
        <v>9599</v>
      </c>
      <c r="H4" s="25" t="s">
        <v>6</v>
      </c>
      <c r="I4" s="25"/>
      <c r="J4" s="4">
        <f>SUM(J3)</f>
        <v>825</v>
      </c>
      <c r="K4" s="4">
        <f t="shared" ref="K4:L4" si="1">SUM(K3)</f>
        <v>1546</v>
      </c>
      <c r="L4" s="4">
        <f t="shared" si="1"/>
        <v>2920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59.233333333333334</v>
      </c>
      <c r="D6" s="6">
        <f>D4/C4</f>
        <v>2.5790658413055714</v>
      </c>
      <c r="E6" s="6">
        <f>E4/D4</f>
        <v>2.0944795985162559</v>
      </c>
      <c r="H6" s="25" t="s">
        <v>7</v>
      </c>
      <c r="I6" s="25"/>
      <c r="J6" s="6">
        <f>J4/A15</f>
        <v>27.5</v>
      </c>
      <c r="K6" s="6">
        <f>K4/J4</f>
        <v>1.873939393939394</v>
      </c>
      <c r="L6" s="6">
        <f>L4/K4</f>
        <v>1.8887451487710221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1344</v>
      </c>
      <c r="D13" s="8">
        <f>C3/D3</f>
        <v>0.38773728998472617</v>
      </c>
      <c r="E13" s="8">
        <f>D3/E3</f>
        <v>0.47744556724658821</v>
      </c>
      <c r="I13" s="8">
        <f>K3/J3</f>
        <v>1.873939393939394</v>
      </c>
      <c r="J13" s="8">
        <f>L3/K3</f>
        <v>1.8887451487710221</v>
      </c>
      <c r="L13">
        <v>696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59.233333333333334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dimension ref="A1:T24"/>
  <sheetViews>
    <sheetView zoomScale="120" zoomScaleNormal="12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38</v>
      </c>
      <c r="B3" s="23"/>
      <c r="C3" s="3">
        <v>1442</v>
      </c>
      <c r="D3" s="3">
        <v>3991</v>
      </c>
      <c r="E3" s="18">
        <v>8198</v>
      </c>
      <c r="H3" s="23" t="s">
        <v>38</v>
      </c>
      <c r="I3" s="23"/>
      <c r="J3" s="3">
        <v>670</v>
      </c>
      <c r="K3" s="3">
        <v>945</v>
      </c>
      <c r="L3" s="3">
        <v>1616</v>
      </c>
    </row>
    <row r="4" spans="1:20" x14ac:dyDescent="0.25">
      <c r="A4" s="25" t="s">
        <v>6</v>
      </c>
      <c r="B4" s="25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5" t="s">
        <v>6</v>
      </c>
      <c r="I4" s="25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5" t="s">
        <v>7</v>
      </c>
      <c r="I6" s="25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46</v>
      </c>
      <c r="B3" s="23"/>
      <c r="C3" s="3">
        <v>1957</v>
      </c>
      <c r="D3" s="3">
        <v>5080</v>
      </c>
      <c r="E3" s="18">
        <v>10147</v>
      </c>
      <c r="H3" s="23" t="s">
        <v>46</v>
      </c>
      <c r="I3" s="23"/>
      <c r="J3" s="3">
        <v>1042</v>
      </c>
      <c r="K3" s="3">
        <v>1494</v>
      </c>
      <c r="L3" s="3">
        <v>2453</v>
      </c>
    </row>
    <row r="4" spans="1:20" x14ac:dyDescent="0.25">
      <c r="A4" s="25" t="s">
        <v>6</v>
      </c>
      <c r="B4" s="25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5" t="s">
        <v>6</v>
      </c>
      <c r="I4" s="25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5" t="s">
        <v>7</v>
      </c>
      <c r="I6" s="25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34</v>
      </c>
      <c r="B3" s="23"/>
      <c r="C3" s="3">
        <v>2272</v>
      </c>
      <c r="D3" s="3">
        <v>5009</v>
      </c>
      <c r="E3" s="18">
        <v>9884</v>
      </c>
      <c r="H3" s="23" t="s">
        <v>34</v>
      </c>
      <c r="I3" s="23"/>
      <c r="J3" s="3">
        <v>1268</v>
      </c>
      <c r="K3" s="3">
        <v>2375</v>
      </c>
      <c r="L3" s="3">
        <v>4092</v>
      </c>
    </row>
    <row r="4" spans="1:20" x14ac:dyDescent="0.25">
      <c r="A4" s="25" t="s">
        <v>6</v>
      </c>
      <c r="B4" s="25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5" t="s">
        <v>6</v>
      </c>
      <c r="I4" s="25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5" t="s">
        <v>7</v>
      </c>
      <c r="I6" s="25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33</v>
      </c>
      <c r="B3" s="23"/>
      <c r="C3" s="3">
        <v>1212</v>
      </c>
      <c r="D3" s="3">
        <v>4130</v>
      </c>
      <c r="E3" s="18">
        <v>8697</v>
      </c>
      <c r="H3" s="23" t="s">
        <v>33</v>
      </c>
      <c r="I3" s="23"/>
      <c r="J3" s="3">
        <v>669</v>
      </c>
      <c r="K3" s="3">
        <v>1082</v>
      </c>
      <c r="L3" s="3">
        <v>2106</v>
      </c>
    </row>
    <row r="4" spans="1:20" x14ac:dyDescent="0.25">
      <c r="A4" s="25" t="s">
        <v>6</v>
      </c>
      <c r="B4" s="25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5" t="s">
        <v>6</v>
      </c>
      <c r="I4" s="25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40.4</v>
      </c>
      <c r="D6" s="6">
        <f>D4/C4</f>
        <v>3.4075907590759078</v>
      </c>
      <c r="E6" s="6">
        <f>E4/D4</f>
        <v>2.1058111380145279</v>
      </c>
      <c r="H6" s="25" t="s">
        <v>7</v>
      </c>
      <c r="I6" s="25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41</v>
      </c>
      <c r="C3" s="23"/>
      <c r="D3" s="3">
        <f>C14</f>
        <v>0</v>
      </c>
      <c r="E3" s="3">
        <f t="shared" ref="E3:F3" si="0">D14</f>
        <v>0</v>
      </c>
      <c r="F3" s="3">
        <f t="shared" si="0"/>
        <v>0</v>
      </c>
      <c r="I3" s="23" t="s">
        <v>41</v>
      </c>
      <c r="J3" s="23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C15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3" t="s">
        <v>41</v>
      </c>
      <c r="B14" s="23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42</v>
      </c>
      <c r="C3" s="23"/>
      <c r="D3" s="3">
        <f>C15</f>
        <v>0</v>
      </c>
      <c r="E3" s="3">
        <f t="shared" ref="E3:F3" si="0">D15</f>
        <v>0</v>
      </c>
      <c r="F3" s="3">
        <f t="shared" si="0"/>
        <v>0</v>
      </c>
      <c r="I3" s="23" t="s">
        <v>42</v>
      </c>
      <c r="J3" s="23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C16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42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43</v>
      </c>
      <c r="B3" s="23"/>
      <c r="C3" s="3">
        <f>C14</f>
        <v>0</v>
      </c>
      <c r="D3" s="3">
        <f t="shared" ref="D3:E3" si="0">D14</f>
        <v>0</v>
      </c>
      <c r="E3" s="3">
        <f t="shared" si="0"/>
        <v>0</v>
      </c>
      <c r="H3" s="23" t="s">
        <v>43</v>
      </c>
      <c r="I3" s="23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3" t="s">
        <v>43</v>
      </c>
      <c r="B14" s="23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44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44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44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35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35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35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37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37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37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zoomScale="120" zoomScaleNormal="120" workbookViewId="0">
      <selection activeCell="F8" sqref="F8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1" t="s">
        <v>0</v>
      </c>
      <c r="B1" s="21"/>
      <c r="C1" s="21"/>
      <c r="D1" s="21"/>
      <c r="F1" s="21" t="s">
        <v>1</v>
      </c>
      <c r="G1" s="21"/>
      <c r="H1" s="21"/>
      <c r="I1" s="21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>
        <v>1777</v>
      </c>
      <c r="C7" s="3">
        <v>4583</v>
      </c>
      <c r="D7" s="18">
        <v>9599</v>
      </c>
      <c r="F7" s="10" t="s">
        <v>39</v>
      </c>
      <c r="G7" s="3">
        <v>825</v>
      </c>
      <c r="H7" s="3">
        <v>1546</v>
      </c>
      <c r="I7" s="3">
        <v>2920</v>
      </c>
    </row>
    <row r="8" spans="1:13" x14ac:dyDescent="0.25">
      <c r="A8" s="13" t="s">
        <v>40</v>
      </c>
      <c r="B8" s="3">
        <v>1431</v>
      </c>
      <c r="C8" s="3">
        <v>4385</v>
      </c>
      <c r="D8" s="18">
        <v>8808</v>
      </c>
      <c r="F8" s="13" t="s">
        <v>40</v>
      </c>
      <c r="G8" s="3">
        <v>758</v>
      </c>
      <c r="H8" s="3">
        <v>1299</v>
      </c>
      <c r="I8" s="3">
        <v>2920</v>
      </c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19"/>
      <c r="L9" s="19"/>
      <c r="M9" s="19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10091</v>
      </c>
      <c r="C15" s="15">
        <f t="shared" ref="C15:D15" si="0">SUM(C3:C14)</f>
        <v>27178</v>
      </c>
      <c r="D15" s="15">
        <f t="shared" si="0"/>
        <v>55333</v>
      </c>
      <c r="F15" s="14" t="s">
        <v>6</v>
      </c>
      <c r="G15" s="15">
        <f>SUM(G3:G14)</f>
        <v>5232</v>
      </c>
      <c r="H15" s="15">
        <f t="shared" ref="H15:I15" si="1">SUM(H3:H14)</f>
        <v>8741</v>
      </c>
      <c r="I15" s="15">
        <f t="shared" si="1"/>
        <v>16107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27.646575342465752</v>
      </c>
      <c r="C17" s="16">
        <f>C15/B15</f>
        <v>2.6932910514319692</v>
      </c>
      <c r="D17" s="16">
        <f>D15/C15</f>
        <v>2.0359481933917141</v>
      </c>
      <c r="F17" s="14" t="s">
        <v>7</v>
      </c>
      <c r="G17" s="16">
        <f>G15/365</f>
        <v>14.334246575342465</v>
      </c>
      <c r="H17" s="16">
        <f>H15/G15</f>
        <v>1.6706804281345566</v>
      </c>
      <c r="I17" s="16">
        <f>I15/H15</f>
        <v>1.842695343782176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Junio-2025</vt:lpstr>
      <vt:lpstr>Mayo-2025</vt:lpstr>
      <vt:lpstr>Abril-2025</vt:lpstr>
      <vt:lpstr>Marzo-2025</vt:lpstr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Magdalena Casillas Martínez</cp:lastModifiedBy>
  <cp:lastPrinted>2025-07-01T15:56:37Z</cp:lastPrinted>
  <dcterms:created xsi:type="dcterms:W3CDTF">2023-02-14T16:21:19Z</dcterms:created>
  <dcterms:modified xsi:type="dcterms:W3CDTF">2025-07-02T19:53:47Z</dcterms:modified>
</cp:coreProperties>
</file>